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0" windowWidth="19440" windowHeight="11655"/>
  </bookViews>
  <sheets>
    <sheet name="Лот 1" sheetId="1" r:id="rId1"/>
  </sheets>
  <calcPr calcId="145621"/>
</workbook>
</file>

<file path=xl/calcChain.xml><?xml version="1.0" encoding="utf-8"?>
<calcChain xmlns="http://schemas.openxmlformats.org/spreadsheetml/2006/main">
  <c r="P25" i="1" l="1"/>
  <c r="P26" i="1"/>
  <c r="P27" i="1"/>
  <c r="P28" i="1"/>
  <c r="P29" i="1"/>
  <c r="P30" i="1"/>
  <c r="P31" i="1"/>
  <c r="P32" i="1"/>
  <c r="P33" i="1"/>
  <c r="P34" i="1"/>
  <c r="P35" i="1"/>
  <c r="P36" i="1"/>
  <c r="P37" i="1"/>
  <c r="AA37" i="1" l="1"/>
  <c r="AA33" i="1"/>
  <c r="AA27" i="1"/>
  <c r="AA28" i="1"/>
  <c r="Q36" i="1" l="1"/>
  <c r="AA36" i="1"/>
  <c r="P24" i="1"/>
  <c r="Q25" i="1" l="1"/>
  <c r="AA25" i="1"/>
  <c r="Q26" i="1"/>
  <c r="AA26" i="1"/>
  <c r="Q30" i="1"/>
  <c r="AA30" i="1"/>
  <c r="Q34" i="1"/>
  <c r="AA34" i="1"/>
  <c r="Q35" i="1"/>
  <c r="AA35" i="1"/>
  <c r="Q24" i="1"/>
  <c r="AA24" i="1"/>
  <c r="Q29" i="1"/>
  <c r="AA29" i="1"/>
  <c r="Q31" i="1"/>
  <c r="AA31" i="1"/>
  <c r="Q32" i="1"/>
  <c r="AA32" i="1"/>
  <c r="AA38" i="1" l="1"/>
</calcChain>
</file>

<file path=xl/sharedStrings.xml><?xml version="1.0" encoding="utf-8"?>
<sst xmlns="http://schemas.openxmlformats.org/spreadsheetml/2006/main" count="152" uniqueCount="90">
  <si>
    <t>Населенный пункт</t>
  </si>
  <si>
    <t>Общая площадь  жилых помещений</t>
  </si>
  <si>
    <t>Этажность</t>
  </si>
  <si>
    <t>Наименование УК, ТСЖ</t>
  </si>
  <si>
    <t>Кол-во 1-комнатных квартир</t>
  </si>
  <si>
    <t>Кол-во 2-комнатных квартир</t>
  </si>
  <si>
    <t>Кол-во 3-комнатных квартир</t>
  </si>
  <si>
    <t>Кол-во 4-комнатных квартир</t>
  </si>
  <si>
    <t>Материал стен</t>
  </si>
  <si>
    <t>5</t>
  </si>
  <si>
    <t>ЖКС</t>
  </si>
  <si>
    <t>24</t>
  </si>
  <si>
    <t>0</t>
  </si>
  <si>
    <t>Блочные</t>
  </si>
  <si>
    <t>1</t>
  </si>
  <si>
    <t>Кирпичные</t>
  </si>
  <si>
    <t>34</t>
  </si>
  <si>
    <t>26</t>
  </si>
  <si>
    <t>3</t>
  </si>
  <si>
    <t>11</t>
  </si>
  <si>
    <t>12</t>
  </si>
  <si>
    <t>14</t>
  </si>
  <si>
    <t>9</t>
  </si>
  <si>
    <t>20</t>
  </si>
  <si>
    <t>10</t>
  </si>
  <si>
    <t>30</t>
  </si>
  <si>
    <t>58</t>
  </si>
  <si>
    <t>60</t>
  </si>
  <si>
    <t>2</t>
  </si>
  <si>
    <t>4</t>
  </si>
  <si>
    <t>Деревянные</t>
  </si>
  <si>
    <t>Прочие</t>
  </si>
  <si>
    <t>№</t>
  </si>
  <si>
    <t>Лот №1</t>
  </si>
  <si>
    <t xml:space="preserve">обеспечение санитарного состояния лестничных площадок </t>
  </si>
  <si>
    <t xml:space="preserve">обеспечение санитарного состояния придомовой территории </t>
  </si>
  <si>
    <t xml:space="preserve">обслу-
живание
авто-номной
котель-
ной
</t>
  </si>
  <si>
    <t xml:space="preserve">обслу-
живание
домофо-нов
</t>
  </si>
  <si>
    <t xml:space="preserve"> перечень коммунальных услуг, предоставляемых управляющей организацией в порядке, установленном законодательством Российской Федерации
</t>
  </si>
  <si>
    <t>ХВС,ГВС,отопление,водоотведение, газоснабжение</t>
  </si>
  <si>
    <t>в том числе</t>
  </si>
  <si>
    <t>Размер платы объекта в месяц (руб)</t>
  </si>
  <si>
    <t xml:space="preserve">техническое обслуживание внутридомового электросилового оборудования
</t>
  </si>
  <si>
    <t xml:space="preserve">вывоз твердых бытовых отхо -
дов
</t>
  </si>
  <si>
    <t xml:space="preserve">обслу-живание лифтов
</t>
  </si>
  <si>
    <t xml:space="preserve">обслу-живание общедо-мовых приборов учета
</t>
  </si>
  <si>
    <t>к извещению о проведении открытого конкурса</t>
  </si>
  <si>
    <t xml:space="preserve">ПРИЛОЖЕНИЕ №2 </t>
  </si>
  <si>
    <t>по отбору управляющей организации для управ-</t>
  </si>
  <si>
    <t>ления многоквартирными домами, расположен-</t>
  </si>
  <si>
    <t>ными на территории Белоярского района</t>
  </si>
  <si>
    <t>РАЗМЕР ПЛАТЫ ЗА СОДЕРЖАНИЕ И РЕМОНТ ЖИЛОГО ПОМЕЩЕНИЯ</t>
  </si>
  <si>
    <t>Адрес МКД</t>
  </si>
  <si>
    <t xml:space="preserve">текущий ремонт общего имущества р/м2
</t>
  </si>
  <si>
    <t>содержание общего имущества р/м2</t>
  </si>
  <si>
    <t>Размер платы объекта в год      (руб)</t>
  </si>
  <si>
    <t>Общая площадь жилых и нежилых помещений               м2</t>
  </si>
  <si>
    <t xml:space="preserve">                                       Приложение №3</t>
  </si>
  <si>
    <t>Размер обеспечения заявки составляет                                    руб</t>
  </si>
  <si>
    <t xml:space="preserve">                       РАЗМЕР ОБЕСПЕЧЕНИЯ ЗАЯВКИ</t>
  </si>
  <si>
    <t>0,05 * руб\м2 * м2  =  рублей  -  размер обеспечения заявки</t>
  </si>
  <si>
    <t>Утверждаю</t>
  </si>
  <si>
    <t>дата утверждения</t>
  </si>
  <si>
    <t xml:space="preserve">             дата утверждения</t>
  </si>
  <si>
    <t>6</t>
  </si>
  <si>
    <t>Итого ЛОТ №1:</t>
  </si>
  <si>
    <t>с.Полноват</t>
  </si>
  <si>
    <t>ул. Кооперативная 21а</t>
  </si>
  <si>
    <t>ул. Кооперативная 33</t>
  </si>
  <si>
    <t>ул. Пермякова 1а</t>
  </si>
  <si>
    <t>ул. Пермякова 33а</t>
  </si>
  <si>
    <t>ул. Петрова 1а</t>
  </si>
  <si>
    <t>ул. Северная 1а</t>
  </si>
  <si>
    <t>ул. Собянина 1а</t>
  </si>
  <si>
    <t>ул. Собянина 2б</t>
  </si>
  <si>
    <t>___________________Л.А. Макеева</t>
  </si>
  <si>
    <t>Администрация сельского поселения Полноват</t>
  </si>
  <si>
    <t xml:space="preserve">    628179, Тюменская область</t>
  </si>
  <si>
    <t xml:space="preserve">  Белоярский район, с. Полноват, ул. Советская, д. 24</t>
  </si>
  <si>
    <t>телефон 8-34670-33-4-58, факс 33-3-47</t>
  </si>
  <si>
    <t xml:space="preserve">Размер платы за содержание и ремонт жилого помещения руб/м2 в месяц, с учетом расходов на перевозку, страхование, уплату таможенных пошлин, налогов, сборов и других обязательных платежей </t>
  </si>
  <si>
    <t>ул. Лесная 22</t>
  </si>
  <si>
    <t>ул. Лесная 24</t>
  </si>
  <si>
    <t>ул. Северная 12</t>
  </si>
  <si>
    <t>ул. Советская 86</t>
  </si>
  <si>
    <t>ул. Лесная 18</t>
  </si>
  <si>
    <t>ул. Советская 43</t>
  </si>
  <si>
    <t>Глава сельского поселения Полноват</t>
  </si>
  <si>
    <t>"___"_________________2019 год</t>
  </si>
  <si>
    <t>0,05   -   5%  (п.14 «общие положения» постановления от Правительства РФ от 6 февраля 2006г.)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</si>
</sst>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>
      <alignment horizontal="left"/>
    </xf>
  </cellStyleXfs>
  <cellXfs count="74">
    <xf numFmtId="0" fontId="0" fillId="0" borderId="0" xfId="0"/>
    <xf numFmtId="0" fontId="2" fillId="0" borderId="0" xfId="0" applyFont="1" applyAlignment="1"/>
    <xf numFmtId="0" fontId="2" fillId="0" borderId="0" xfId="0" applyFont="1" applyFill="1" applyAlignment="1"/>
    <xf numFmtId="1" fontId="2" fillId="0" borderId="0" xfId="0" applyNumberFormat="1" applyFont="1" applyAlignment="1"/>
    <xf numFmtId="0" fontId="2" fillId="0" borderId="0" xfId="0" applyFont="1"/>
    <xf numFmtId="0" fontId="3" fillId="0" borderId="0" xfId="0" applyFont="1" applyAlignment="1"/>
    <xf numFmtId="0" fontId="3" fillId="0" borderId="0" xfId="0" applyFont="1" applyFill="1" applyAlignment="1"/>
    <xf numFmtId="0" fontId="4" fillId="0" borderId="0" xfId="0" applyFont="1" applyAlignment="1"/>
    <xf numFmtId="0" fontId="4" fillId="0" borderId="0" xfId="0" applyFont="1" applyFill="1" applyAlignment="1"/>
    <xf numFmtId="0" fontId="0" fillId="0" borderId="0" xfId="0" applyAlignment="1"/>
    <xf numFmtId="0" fontId="6" fillId="0" borderId="0" xfId="0" applyFont="1" applyAlignment="1"/>
    <xf numFmtId="1" fontId="6" fillId="0" borderId="0" xfId="0" applyNumberFormat="1" applyFont="1" applyAlignment="1"/>
    <xf numFmtId="0" fontId="6" fillId="0" borderId="0" xfId="0" applyFont="1"/>
    <xf numFmtId="0" fontId="8" fillId="0" borderId="0" xfId="0" applyFont="1" applyAlignment="1"/>
    <xf numFmtId="1" fontId="8" fillId="0" borderId="0" xfId="0" applyNumberFormat="1" applyFont="1" applyAlignment="1"/>
    <xf numFmtId="0" fontId="8" fillId="0" borderId="0" xfId="0" applyFont="1"/>
    <xf numFmtId="0" fontId="8" fillId="0" borderId="0" xfId="0" applyFont="1" applyFill="1" applyBorder="1" applyAlignment="1"/>
    <xf numFmtId="0" fontId="8" fillId="0" borderId="0" xfId="0" applyFont="1" applyBorder="1" applyAlignment="1"/>
    <xf numFmtId="0" fontId="9" fillId="0" borderId="5" xfId="0" applyFont="1" applyBorder="1" applyAlignment="1"/>
    <xf numFmtId="0" fontId="9" fillId="0" borderId="1" xfId="0" applyFont="1" applyBorder="1" applyAlignment="1"/>
    <xf numFmtId="1" fontId="9" fillId="0" borderId="1" xfId="0" applyNumberFormat="1" applyFont="1" applyBorder="1" applyAlignment="1"/>
    <xf numFmtId="0" fontId="9" fillId="0" borderId="2" xfId="0" applyFont="1" applyBorder="1" applyAlignment="1"/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/>
    <xf numFmtId="0" fontId="8" fillId="0" borderId="1" xfId="0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2" fillId="3" borderId="0" xfId="0" applyFont="1" applyFill="1" applyAlignment="1"/>
    <xf numFmtId="0" fontId="2" fillId="0" borderId="0" xfId="0" applyFont="1" applyFill="1" applyAlignment="1">
      <alignment horizontal="center"/>
    </xf>
    <xf numFmtId="1" fontId="2" fillId="0" borderId="0" xfId="0" applyNumberFormat="1" applyFont="1" applyFill="1" applyAlignment="1"/>
    <xf numFmtId="0" fontId="7" fillId="0" borderId="0" xfId="0" applyFont="1" applyFill="1" applyAlignment="1"/>
    <xf numFmtId="0" fontId="8" fillId="0" borderId="11" xfId="0" applyFont="1" applyBorder="1" applyAlignment="1">
      <alignment horizontal="left"/>
    </xf>
    <xf numFmtId="0" fontId="4" fillId="0" borderId="0" xfId="0" applyFont="1" applyFill="1" applyAlignment="1"/>
    <xf numFmtId="0" fontId="0" fillId="0" borderId="0" xfId="0" applyAlignment="1"/>
    <xf numFmtId="0" fontId="9" fillId="0" borderId="2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/>
    <xf numFmtId="2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0" fillId="0" borderId="6" xfId="0" applyBorder="1" applyAlignment="1"/>
    <xf numFmtId="0" fontId="0" fillId="0" borderId="5" xfId="0" applyBorder="1" applyAlignment="1"/>
    <xf numFmtId="0" fontId="9" fillId="0" borderId="4" xfId="0" applyFont="1" applyBorder="1" applyAlignment="1">
      <alignment horizontal="center" vertical="center" wrapText="1"/>
    </xf>
    <xf numFmtId="0" fontId="0" fillId="0" borderId="3" xfId="0" applyFont="1" applyBorder="1" applyAlignment="1"/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9"/>
  <sheetViews>
    <sheetView tabSelected="1" zoomScale="90" zoomScaleNormal="90" workbookViewId="0">
      <pane xSplit="3" ySplit="21" topLeftCell="D22" activePane="bottomRight" state="frozenSplit"/>
      <selection sqref="A1:M1048576"/>
      <selection pane="topRight" activeCell="AL1" sqref="AL1"/>
      <selection pane="bottomLeft" activeCell="A2" sqref="A2"/>
      <selection pane="bottomRight" activeCell="AD36" sqref="AD36"/>
    </sheetView>
  </sheetViews>
  <sheetFormatPr defaultRowHeight="12.75" x14ac:dyDescent="0.2"/>
  <cols>
    <col min="1" max="1" width="4.5703125" style="1" customWidth="1"/>
    <col min="2" max="2" width="13.7109375" style="1" customWidth="1"/>
    <col min="3" max="3" width="21.140625" style="2" customWidth="1"/>
    <col min="4" max="4" width="15.5703125" style="1" customWidth="1"/>
    <col min="5" max="5" width="25.28515625" style="1" customWidth="1"/>
    <col min="6" max="6" width="12.7109375" style="1" hidden="1" customWidth="1"/>
    <col min="7" max="7" width="12.42578125" style="1" hidden="1" customWidth="1"/>
    <col min="8" max="8" width="15.85546875" style="1" hidden="1" customWidth="1"/>
    <col min="9" max="9" width="14" style="1" hidden="1" customWidth="1"/>
    <col min="10" max="10" width="11.85546875" style="1" hidden="1" customWidth="1"/>
    <col min="11" max="11" width="17.7109375" style="1" hidden="1" customWidth="1"/>
    <col min="12" max="12" width="10.140625" style="1" hidden="1" customWidth="1"/>
    <col min="13" max="15" width="11.85546875" style="1" hidden="1" customWidth="1"/>
    <col min="16" max="16" width="17.28515625" style="1" customWidth="1"/>
    <col min="17" max="18" width="11.85546875" style="1" hidden="1" customWidth="1"/>
    <col min="19" max="19" width="8.28515625" style="1" hidden="1" customWidth="1"/>
    <col min="20" max="20" width="37.85546875" style="1" hidden="1" customWidth="1"/>
    <col min="21" max="21" width="0" style="3" hidden="1" customWidth="1"/>
    <col min="22" max="24" width="0" style="1" hidden="1" customWidth="1"/>
    <col min="25" max="25" width="16.42578125" style="1" hidden="1" customWidth="1"/>
    <col min="26" max="26" width="11.85546875" style="1" hidden="1" customWidth="1"/>
    <col min="27" max="27" width="18.85546875" style="4" customWidth="1"/>
    <col min="28" max="16384" width="9.140625" style="4"/>
  </cols>
  <sheetData>
    <row r="1" spans="1:38" ht="15.75" x14ac:dyDescent="0.25">
      <c r="A1" s="5"/>
      <c r="B1" s="5"/>
      <c r="C1" s="6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 t="s">
        <v>47</v>
      </c>
      <c r="P1" s="47" t="s">
        <v>57</v>
      </c>
      <c r="Q1" s="10"/>
      <c r="R1" s="10"/>
      <c r="S1" s="10"/>
      <c r="T1" s="10"/>
      <c r="U1" s="11"/>
      <c r="V1" s="10"/>
      <c r="W1" s="10"/>
      <c r="X1" s="10"/>
      <c r="Y1" s="10"/>
      <c r="Z1" s="10"/>
      <c r="AE1" s="10"/>
      <c r="AF1" s="11"/>
      <c r="AG1" s="10"/>
      <c r="AH1" s="10"/>
      <c r="AI1" s="10"/>
      <c r="AJ1" s="10"/>
      <c r="AK1" s="10"/>
      <c r="AL1" s="12"/>
    </row>
    <row r="2" spans="1:38" ht="15.75" x14ac:dyDescent="0.25">
      <c r="A2" s="5"/>
      <c r="B2" s="5"/>
      <c r="C2" s="6"/>
      <c r="D2" s="5"/>
      <c r="E2" s="5"/>
      <c r="F2" s="5"/>
      <c r="G2" s="5"/>
      <c r="H2" s="5"/>
      <c r="I2" s="5"/>
      <c r="J2" s="5"/>
      <c r="K2" s="5"/>
      <c r="L2" s="5"/>
      <c r="M2" s="5"/>
      <c r="N2" s="5" t="s">
        <v>46</v>
      </c>
      <c r="O2" s="5"/>
      <c r="P2" s="10" t="s">
        <v>46</v>
      </c>
      <c r="Q2" s="10"/>
      <c r="R2" s="10"/>
      <c r="S2" s="10"/>
      <c r="T2" s="10"/>
      <c r="U2" s="11"/>
      <c r="V2" s="10"/>
      <c r="W2" s="10"/>
      <c r="X2" s="10"/>
      <c r="Y2" s="10"/>
      <c r="Z2" s="10"/>
      <c r="AE2" s="10"/>
      <c r="AF2" s="11"/>
      <c r="AG2" s="10"/>
      <c r="AH2" s="10"/>
      <c r="AI2" s="10"/>
      <c r="AJ2" s="10"/>
      <c r="AK2" s="10"/>
      <c r="AL2" s="12"/>
    </row>
    <row r="3" spans="1:38" ht="15.75" x14ac:dyDescent="0.25">
      <c r="A3" s="5"/>
      <c r="B3" s="5"/>
      <c r="C3" s="6"/>
      <c r="D3" s="5"/>
      <c r="E3" s="5"/>
      <c r="F3" s="5" t="s">
        <v>51</v>
      </c>
      <c r="G3" s="5"/>
      <c r="H3" s="5"/>
      <c r="I3" s="5"/>
      <c r="J3" s="5"/>
      <c r="K3" s="5"/>
      <c r="L3" s="5"/>
      <c r="M3" s="5"/>
      <c r="N3" s="5" t="s">
        <v>48</v>
      </c>
      <c r="O3" s="5"/>
      <c r="P3" s="10" t="s">
        <v>48</v>
      </c>
      <c r="Q3" s="10"/>
      <c r="R3" s="10"/>
      <c r="S3" s="10"/>
      <c r="T3" s="10"/>
      <c r="U3" s="11"/>
      <c r="V3" s="10"/>
      <c r="W3" s="10"/>
      <c r="X3" s="10"/>
      <c r="Y3" s="10"/>
      <c r="Z3" s="10"/>
      <c r="AE3" s="10"/>
      <c r="AF3" s="11"/>
      <c r="AG3" s="10"/>
      <c r="AH3" s="10"/>
      <c r="AI3" s="10"/>
      <c r="AJ3" s="10"/>
      <c r="AK3" s="10"/>
      <c r="AL3" s="12"/>
    </row>
    <row r="4" spans="1:38" ht="15.75" x14ac:dyDescent="0.25">
      <c r="A4" s="5"/>
      <c r="B4" s="5"/>
      <c r="C4" s="6"/>
      <c r="D4" s="5"/>
      <c r="E4" s="5"/>
      <c r="F4" s="5"/>
      <c r="G4" s="5"/>
      <c r="H4" s="5"/>
      <c r="I4" s="5"/>
      <c r="J4" s="5"/>
      <c r="K4" s="5"/>
      <c r="L4" s="5"/>
      <c r="M4" s="5"/>
      <c r="N4" s="5" t="s">
        <v>49</v>
      </c>
      <c r="O4" s="5"/>
      <c r="P4" s="10" t="s">
        <v>49</v>
      </c>
      <c r="Q4" s="10"/>
      <c r="R4" s="10"/>
      <c r="S4" s="10"/>
      <c r="T4" s="10"/>
      <c r="U4" s="11"/>
      <c r="V4" s="10"/>
      <c r="W4" s="10"/>
      <c r="X4" s="10"/>
      <c r="Y4" s="10"/>
      <c r="Z4" s="10"/>
      <c r="AE4" s="10"/>
      <c r="AF4" s="11"/>
      <c r="AG4" s="10"/>
      <c r="AH4" s="10"/>
      <c r="AI4" s="10"/>
      <c r="AJ4" s="10"/>
      <c r="AK4" s="10"/>
      <c r="AL4" s="12"/>
    </row>
    <row r="5" spans="1:38" ht="15.75" x14ac:dyDescent="0.25">
      <c r="A5" s="5"/>
      <c r="B5" s="5"/>
      <c r="C5" s="54" t="s">
        <v>59</v>
      </c>
      <c r="D5" s="55"/>
      <c r="E5" s="55"/>
      <c r="F5" s="7"/>
      <c r="G5" s="7"/>
      <c r="H5" s="7"/>
      <c r="I5" s="7"/>
      <c r="J5" s="7"/>
      <c r="K5" s="7"/>
      <c r="L5" s="7"/>
      <c r="M5" s="7"/>
      <c r="N5" s="7" t="s">
        <v>50</v>
      </c>
      <c r="O5" s="7"/>
      <c r="P5" s="10" t="s">
        <v>50</v>
      </c>
      <c r="Q5" s="10"/>
      <c r="R5" s="10"/>
      <c r="S5" s="10"/>
      <c r="T5" s="10"/>
      <c r="U5" s="11"/>
      <c r="V5" s="10"/>
      <c r="W5" s="10"/>
      <c r="X5" s="10"/>
      <c r="Y5" s="10"/>
      <c r="Z5" s="10"/>
      <c r="AE5" s="10"/>
      <c r="AF5" s="11"/>
      <c r="AG5" s="10"/>
      <c r="AH5" s="10"/>
      <c r="AI5" s="10"/>
      <c r="AJ5" s="10"/>
      <c r="AK5" s="10"/>
      <c r="AL5" s="12"/>
    </row>
    <row r="6" spans="1:38" ht="13.5" customHeight="1" x14ac:dyDescent="0.25">
      <c r="A6" s="5"/>
      <c r="B6" s="5"/>
      <c r="C6" s="8"/>
      <c r="D6" s="9"/>
      <c r="E6" s="9"/>
      <c r="F6" s="7"/>
      <c r="G6" s="7"/>
      <c r="H6" s="7"/>
      <c r="I6" s="7"/>
      <c r="J6" s="7"/>
      <c r="K6" s="7"/>
      <c r="L6" s="7"/>
      <c r="M6" s="7"/>
      <c r="N6" s="7"/>
      <c r="O6" s="7"/>
      <c r="P6" s="4"/>
      <c r="Q6" s="4"/>
      <c r="R6" s="4"/>
      <c r="S6" s="4"/>
    </row>
    <row r="7" spans="1:38" ht="14.25" customHeight="1" x14ac:dyDescent="0.25">
      <c r="A7" s="5"/>
      <c r="B7" s="5"/>
      <c r="C7" s="8"/>
      <c r="D7" s="9"/>
      <c r="E7" s="9"/>
      <c r="F7" s="7"/>
      <c r="G7" s="7"/>
      <c r="H7" s="7"/>
      <c r="I7" s="7"/>
      <c r="J7" s="7"/>
      <c r="K7" s="7"/>
      <c r="L7" s="7"/>
      <c r="M7" s="7"/>
      <c r="N7" s="7"/>
      <c r="O7" s="7"/>
      <c r="P7" s="50" t="s">
        <v>61</v>
      </c>
      <c r="Q7" s="2"/>
      <c r="R7" s="2"/>
      <c r="AE7" s="1"/>
      <c r="AF7" s="3"/>
      <c r="AG7" s="1"/>
      <c r="AH7" s="1"/>
      <c r="AI7" s="1"/>
      <c r="AJ7" s="1"/>
      <c r="AK7" s="1"/>
      <c r="AL7" s="1"/>
    </row>
    <row r="8" spans="1:38" ht="14.25" customHeight="1" x14ac:dyDescent="0.25">
      <c r="A8" s="5"/>
      <c r="B8" s="5"/>
      <c r="C8" s="8"/>
      <c r="D8" s="9"/>
      <c r="E8" s="9"/>
      <c r="F8" s="7"/>
      <c r="G8" s="7"/>
      <c r="H8" s="7"/>
      <c r="I8" s="7"/>
      <c r="J8" s="7"/>
      <c r="K8" s="7"/>
      <c r="L8" s="7"/>
      <c r="M8" s="7"/>
      <c r="N8" s="7"/>
      <c r="O8" s="7"/>
      <c r="P8" s="2" t="s">
        <v>87</v>
      </c>
      <c r="Q8" s="2"/>
      <c r="R8" s="2"/>
      <c r="AE8" s="1"/>
      <c r="AF8" s="3"/>
      <c r="AG8" s="1"/>
      <c r="AH8" s="1"/>
      <c r="AI8" s="1"/>
      <c r="AJ8" s="1"/>
      <c r="AK8" s="1"/>
      <c r="AL8" s="1"/>
    </row>
    <row r="9" spans="1:38" ht="12" customHeight="1" x14ac:dyDescent="0.25">
      <c r="A9" s="5"/>
      <c r="B9" s="5"/>
      <c r="C9" s="8"/>
      <c r="D9" s="9"/>
      <c r="E9" s="9"/>
      <c r="F9" s="7"/>
      <c r="G9" s="7"/>
      <c r="H9" s="7"/>
      <c r="I9" s="7"/>
      <c r="J9" s="7"/>
      <c r="K9" s="7"/>
      <c r="L9" s="7"/>
      <c r="M9" s="7"/>
      <c r="N9" s="7"/>
      <c r="O9" s="7"/>
      <c r="P9" s="2" t="s">
        <v>75</v>
      </c>
      <c r="Q9" s="2"/>
      <c r="R9" s="2"/>
      <c r="AE9" s="1"/>
      <c r="AF9" s="3"/>
      <c r="AG9" s="1"/>
      <c r="AH9" s="1"/>
      <c r="AI9" s="1"/>
      <c r="AJ9" s="1"/>
      <c r="AK9" s="1"/>
      <c r="AL9" s="1"/>
    </row>
    <row r="10" spans="1:38" ht="11.25" customHeight="1" x14ac:dyDescent="0.25">
      <c r="A10" s="5"/>
      <c r="B10" s="5"/>
      <c r="C10" s="8"/>
      <c r="D10" s="9"/>
      <c r="E10" s="9"/>
      <c r="F10" s="7"/>
      <c r="G10" s="7"/>
      <c r="H10" s="7"/>
      <c r="I10" s="7"/>
      <c r="J10" s="7"/>
      <c r="K10" s="7"/>
      <c r="L10" s="7"/>
      <c r="M10" s="7"/>
      <c r="N10" s="7"/>
      <c r="O10" s="7"/>
      <c r="P10" s="2"/>
      <c r="Q10" s="2"/>
      <c r="R10" s="2"/>
      <c r="AE10" s="1"/>
      <c r="AF10" s="3"/>
      <c r="AG10" s="1"/>
      <c r="AH10" s="1"/>
      <c r="AI10" s="1"/>
      <c r="AJ10" s="1"/>
      <c r="AK10" s="1"/>
      <c r="AL10" s="1"/>
    </row>
    <row r="11" spans="1:38" ht="13.5" customHeight="1" x14ac:dyDescent="0.25">
      <c r="A11" s="5"/>
      <c r="B11" s="5"/>
      <c r="C11" s="8"/>
      <c r="D11" s="9"/>
      <c r="E11" s="9"/>
      <c r="F11" s="7"/>
      <c r="G11" s="7"/>
      <c r="H11" s="7"/>
      <c r="I11" s="7"/>
      <c r="J11" s="7"/>
      <c r="K11" s="7"/>
      <c r="L11" s="7"/>
      <c r="M11" s="7"/>
      <c r="N11" s="7"/>
      <c r="O11" s="7"/>
      <c r="P11" s="2" t="s">
        <v>76</v>
      </c>
      <c r="Q11" s="2"/>
      <c r="R11" s="2"/>
      <c r="AE11" s="1"/>
      <c r="AF11" s="3"/>
      <c r="AG11" s="1"/>
      <c r="AH11" s="1"/>
      <c r="AI11" s="1"/>
      <c r="AJ11" s="1"/>
      <c r="AK11" s="1"/>
      <c r="AL11" s="1"/>
    </row>
    <row r="12" spans="1:38" ht="13.5" customHeight="1" x14ac:dyDescent="0.25">
      <c r="A12" s="5"/>
      <c r="B12" s="5"/>
      <c r="C12" s="8"/>
      <c r="D12" s="9"/>
      <c r="E12" s="9"/>
      <c r="F12" s="7"/>
      <c r="G12" s="7"/>
      <c r="H12" s="7"/>
      <c r="I12" s="7"/>
      <c r="J12" s="7"/>
      <c r="K12" s="7"/>
      <c r="L12" s="7"/>
      <c r="M12" s="7"/>
      <c r="N12" s="7"/>
      <c r="O12" s="7"/>
      <c r="P12" s="51" t="s">
        <v>77</v>
      </c>
      <c r="Q12" s="2"/>
      <c r="R12" s="2"/>
      <c r="AE12" s="1"/>
      <c r="AF12" s="3"/>
      <c r="AG12" s="1"/>
      <c r="AH12" s="1"/>
      <c r="AI12" s="1"/>
      <c r="AJ12" s="1"/>
      <c r="AK12" s="1"/>
      <c r="AL12" s="1"/>
    </row>
    <row r="13" spans="1:38" ht="12" customHeight="1" x14ac:dyDescent="0.25">
      <c r="A13" s="5"/>
      <c r="B13" s="5"/>
      <c r="C13" s="8"/>
      <c r="D13" s="9"/>
      <c r="E13" s="9"/>
      <c r="F13" s="7"/>
      <c r="G13" s="7"/>
      <c r="H13" s="7"/>
      <c r="I13" s="7"/>
      <c r="J13" s="7"/>
      <c r="K13" s="7"/>
      <c r="L13" s="7"/>
      <c r="M13" s="7"/>
      <c r="N13" s="7"/>
      <c r="O13" s="7"/>
      <c r="P13" s="51" t="s">
        <v>78</v>
      </c>
      <c r="Q13" s="2"/>
      <c r="R13" s="2"/>
      <c r="AE13" s="1"/>
      <c r="AF13" s="3"/>
      <c r="AG13" s="1"/>
      <c r="AH13" s="1"/>
      <c r="AI13" s="1"/>
      <c r="AJ13" s="1"/>
      <c r="AK13" s="1"/>
      <c r="AL13" s="1"/>
    </row>
    <row r="14" spans="1:38" ht="12" customHeight="1" x14ac:dyDescent="0.25">
      <c r="A14" s="5"/>
      <c r="B14" s="5"/>
      <c r="C14" s="8"/>
      <c r="D14" s="9"/>
      <c r="E14" s="9"/>
      <c r="F14" s="7"/>
      <c r="G14" s="7"/>
      <c r="H14" s="7"/>
      <c r="I14" s="7"/>
      <c r="J14" s="7"/>
      <c r="K14" s="7"/>
      <c r="L14" s="7"/>
      <c r="M14" s="7"/>
      <c r="N14" s="7"/>
      <c r="O14" s="7"/>
      <c r="P14" s="52" t="s">
        <v>79</v>
      </c>
      <c r="Q14" s="2"/>
      <c r="R14" s="2"/>
      <c r="AE14" s="1"/>
      <c r="AF14" s="3"/>
      <c r="AG14" s="1"/>
      <c r="AH14" s="1"/>
      <c r="AI14" s="1"/>
      <c r="AJ14" s="1"/>
      <c r="AK14" s="1"/>
      <c r="AL14" s="1"/>
    </row>
    <row r="15" spans="1:38" ht="13.5" customHeight="1" x14ac:dyDescent="0.25">
      <c r="A15" s="5"/>
      <c r="B15" s="5"/>
      <c r="C15" s="8"/>
      <c r="D15" s="9"/>
      <c r="E15" s="9"/>
      <c r="F15" s="7"/>
      <c r="G15" s="7"/>
      <c r="H15" s="7"/>
      <c r="I15" s="7"/>
      <c r="J15" s="7"/>
      <c r="K15" s="7"/>
      <c r="L15" s="7"/>
      <c r="M15" s="7"/>
      <c r="N15" s="7"/>
      <c r="O15" s="7"/>
      <c r="P15" s="51" t="s">
        <v>88</v>
      </c>
      <c r="Q15" s="2"/>
      <c r="R15" s="2"/>
      <c r="AE15" s="1"/>
      <c r="AF15" s="3"/>
      <c r="AG15" s="1"/>
      <c r="AH15" s="1"/>
      <c r="AI15" s="1"/>
      <c r="AJ15" s="1"/>
      <c r="AK15" s="1"/>
      <c r="AL15" s="1"/>
    </row>
    <row r="16" spans="1:38" ht="12" customHeight="1" x14ac:dyDescent="0.25">
      <c r="A16" s="5"/>
      <c r="B16" s="5"/>
      <c r="C16" s="8"/>
      <c r="D16" s="9"/>
      <c r="E16" s="9"/>
      <c r="F16" s="7"/>
      <c r="G16" s="7"/>
      <c r="H16" s="7"/>
      <c r="I16" s="7"/>
      <c r="J16" s="7"/>
      <c r="K16" s="7"/>
      <c r="L16" s="7"/>
      <c r="M16" s="7"/>
      <c r="N16" s="7"/>
      <c r="O16" s="7"/>
      <c r="P16" s="51" t="s">
        <v>63</v>
      </c>
      <c r="Q16" s="2"/>
      <c r="R16" s="2"/>
      <c r="AE16" s="1"/>
      <c r="AF16" s="3"/>
      <c r="AG16" s="1"/>
      <c r="AH16" s="1"/>
      <c r="AI16" s="1"/>
      <c r="AJ16" s="1"/>
      <c r="AK16" s="1"/>
      <c r="AL16" s="1"/>
    </row>
    <row r="17" spans="1:38" ht="12" customHeight="1" x14ac:dyDescent="0.25">
      <c r="A17" s="5"/>
      <c r="B17" s="5"/>
      <c r="C17" s="8"/>
      <c r="D17" s="9"/>
      <c r="E17" s="9"/>
      <c r="F17" s="7"/>
      <c r="G17" s="7"/>
      <c r="H17" s="7"/>
      <c r="I17" s="7"/>
      <c r="J17" s="7"/>
      <c r="K17" s="7"/>
      <c r="L17" s="7"/>
      <c r="M17" s="7"/>
      <c r="N17" s="7"/>
      <c r="O17" s="7"/>
      <c r="P17" s="3"/>
      <c r="AB17" s="49"/>
      <c r="AC17" s="1"/>
      <c r="AD17" s="1"/>
      <c r="AE17" s="1"/>
      <c r="AF17" s="3"/>
      <c r="AG17" s="1"/>
      <c r="AH17" s="1"/>
      <c r="AI17" s="1"/>
      <c r="AJ17" s="1"/>
      <c r="AK17" s="1"/>
      <c r="AL17" s="1"/>
    </row>
    <row r="18" spans="1:38" ht="9" customHeight="1" x14ac:dyDescent="0.25">
      <c r="A18" s="5"/>
      <c r="B18" s="5"/>
      <c r="C18" s="8"/>
      <c r="D18" s="9"/>
      <c r="E18" s="9"/>
      <c r="F18" s="7"/>
      <c r="G18" s="7"/>
      <c r="H18" s="7"/>
      <c r="I18" s="7"/>
      <c r="J18" s="7"/>
      <c r="K18" s="7"/>
      <c r="L18" s="7"/>
      <c r="M18" s="7"/>
      <c r="N18" s="7"/>
      <c r="O18" s="7"/>
      <c r="P18" s="3"/>
      <c r="R18" s="1" t="s">
        <v>62</v>
      </c>
      <c r="AB18" s="49"/>
      <c r="AC18" s="1"/>
      <c r="AD18" s="1"/>
      <c r="AE18" s="1"/>
      <c r="AF18" s="3"/>
      <c r="AG18" s="1"/>
      <c r="AH18" s="1"/>
      <c r="AI18" s="1"/>
      <c r="AJ18" s="1"/>
      <c r="AK18" s="1"/>
      <c r="AL18" s="1"/>
    </row>
    <row r="19" spans="1:38" s="15" customFormat="1" ht="15" x14ac:dyDescent="0.25">
      <c r="A19" s="13"/>
      <c r="B19" s="13"/>
      <c r="C19" s="16" t="s">
        <v>60</v>
      </c>
      <c r="D19" s="17"/>
      <c r="E19" s="17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4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4"/>
      <c r="AG19" s="13"/>
      <c r="AH19" s="13"/>
      <c r="AI19" s="13"/>
      <c r="AJ19" s="13"/>
      <c r="AK19" s="13"/>
      <c r="AL19" s="13"/>
    </row>
    <row r="20" spans="1:38" s="15" customFormat="1" ht="15" customHeight="1" x14ac:dyDescent="0.25">
      <c r="A20" s="64" t="s">
        <v>32</v>
      </c>
      <c r="B20" s="66" t="s">
        <v>0</v>
      </c>
      <c r="C20" s="67" t="s">
        <v>52</v>
      </c>
      <c r="D20" s="68" t="s">
        <v>56</v>
      </c>
      <c r="E20" s="63" t="s">
        <v>80</v>
      </c>
      <c r="F20" s="56" t="s">
        <v>40</v>
      </c>
      <c r="G20" s="57"/>
      <c r="H20" s="57"/>
      <c r="I20" s="57"/>
      <c r="J20" s="57"/>
      <c r="K20" s="57"/>
      <c r="L20" s="57"/>
      <c r="M20" s="57"/>
      <c r="N20" s="57"/>
      <c r="O20" s="58"/>
      <c r="P20" s="59" t="s">
        <v>41</v>
      </c>
      <c r="Q20" s="61" t="s">
        <v>55</v>
      </c>
      <c r="R20" s="18"/>
      <c r="S20" s="19"/>
      <c r="T20" s="19"/>
      <c r="U20" s="20"/>
      <c r="V20" s="19"/>
      <c r="W20" s="19"/>
      <c r="X20" s="19"/>
      <c r="Y20" s="19"/>
      <c r="Z20" s="21"/>
      <c r="AA20" s="72" t="s">
        <v>58</v>
      </c>
    </row>
    <row r="21" spans="1:38" s="27" customFormat="1" ht="117.75" customHeight="1" x14ac:dyDescent="0.25">
      <c r="A21" s="65"/>
      <c r="B21" s="65"/>
      <c r="C21" s="65"/>
      <c r="D21" s="65"/>
      <c r="E21" s="63"/>
      <c r="F21" s="22" t="s">
        <v>53</v>
      </c>
      <c r="G21" s="22" t="s">
        <v>54</v>
      </c>
      <c r="H21" s="22" t="s">
        <v>34</v>
      </c>
      <c r="I21" s="22" t="s">
        <v>35</v>
      </c>
      <c r="J21" s="22" t="s">
        <v>43</v>
      </c>
      <c r="K21" s="22" t="s">
        <v>42</v>
      </c>
      <c r="L21" s="22" t="s">
        <v>44</v>
      </c>
      <c r="M21" s="22" t="s">
        <v>36</v>
      </c>
      <c r="N21" s="22" t="s">
        <v>45</v>
      </c>
      <c r="O21" s="22" t="s">
        <v>37</v>
      </c>
      <c r="P21" s="60"/>
      <c r="Q21" s="62"/>
      <c r="R21" s="23" t="s">
        <v>1</v>
      </c>
      <c r="S21" s="23" t="s">
        <v>2</v>
      </c>
      <c r="T21" s="24" t="s">
        <v>38</v>
      </c>
      <c r="U21" s="25" t="s">
        <v>4</v>
      </c>
      <c r="V21" s="22" t="s">
        <v>5</v>
      </c>
      <c r="W21" s="22" t="s">
        <v>6</v>
      </c>
      <c r="X21" s="22" t="s">
        <v>7</v>
      </c>
      <c r="Y21" s="22" t="s">
        <v>8</v>
      </c>
      <c r="Z21" s="26" t="s">
        <v>3</v>
      </c>
      <c r="AA21" s="73"/>
    </row>
    <row r="22" spans="1:38" s="27" customFormat="1" ht="15" x14ac:dyDescent="0.25">
      <c r="A22" s="28">
        <v>1</v>
      </c>
      <c r="B22" s="28">
        <v>2</v>
      </c>
      <c r="C22" s="28">
        <v>3</v>
      </c>
      <c r="D22" s="28">
        <v>4</v>
      </c>
      <c r="E22" s="28">
        <v>5</v>
      </c>
      <c r="F22" s="28">
        <v>6</v>
      </c>
      <c r="G22" s="28">
        <v>7</v>
      </c>
      <c r="H22" s="28">
        <v>8</v>
      </c>
      <c r="I22" s="28">
        <v>9</v>
      </c>
      <c r="J22" s="28">
        <v>10</v>
      </c>
      <c r="K22" s="28">
        <v>11</v>
      </c>
      <c r="L22" s="28">
        <v>12</v>
      </c>
      <c r="M22" s="28">
        <v>13</v>
      </c>
      <c r="N22" s="28">
        <v>14</v>
      </c>
      <c r="O22" s="28">
        <v>15</v>
      </c>
      <c r="P22" s="28">
        <v>6</v>
      </c>
      <c r="Q22" s="28">
        <v>17</v>
      </c>
      <c r="R22" s="28">
        <v>13</v>
      </c>
      <c r="S22" s="28">
        <v>14</v>
      </c>
      <c r="T22" s="28">
        <v>15</v>
      </c>
      <c r="U22" s="28">
        <v>16</v>
      </c>
      <c r="V22" s="28">
        <v>17</v>
      </c>
      <c r="W22" s="28">
        <v>18</v>
      </c>
      <c r="X22" s="28">
        <v>19</v>
      </c>
      <c r="Y22" s="28">
        <v>20</v>
      </c>
      <c r="Z22" s="29"/>
      <c r="AA22" s="30">
        <v>7</v>
      </c>
    </row>
    <row r="23" spans="1:38" s="15" customFormat="1" ht="15" customHeight="1" x14ac:dyDescent="0.25">
      <c r="A23" s="69" t="s">
        <v>33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1"/>
    </row>
    <row r="24" spans="1:38" s="15" customFormat="1" ht="15" customHeight="1" x14ac:dyDescent="0.25">
      <c r="A24" s="31">
        <v>1</v>
      </c>
      <c r="B24" s="30" t="s">
        <v>66</v>
      </c>
      <c r="C24" s="32" t="s">
        <v>67</v>
      </c>
      <c r="D24" s="33">
        <v>104.1</v>
      </c>
      <c r="E24" s="34">
        <v>21.64</v>
      </c>
      <c r="F24" s="35">
        <v>10.029999999999999</v>
      </c>
      <c r="G24" s="35">
        <v>6.23</v>
      </c>
      <c r="H24" s="35">
        <v>8.64</v>
      </c>
      <c r="I24" s="35">
        <v>6.43</v>
      </c>
      <c r="J24" s="35">
        <v>2.73</v>
      </c>
      <c r="K24" s="35">
        <v>3.23</v>
      </c>
      <c r="L24" s="36"/>
      <c r="M24" s="37"/>
      <c r="N24" s="37">
        <v>1.43</v>
      </c>
      <c r="O24" s="37"/>
      <c r="P24" s="37">
        <f t="shared" ref="P24:P37" si="0">D24*E24</f>
        <v>2252.7240000000002</v>
      </c>
      <c r="Q24" s="38">
        <f t="shared" ref="Q24:Q35" si="1">P24*12</f>
        <v>27032.688000000002</v>
      </c>
      <c r="R24" s="38">
        <v>1522.5</v>
      </c>
      <c r="S24" s="30" t="s">
        <v>9</v>
      </c>
      <c r="T24" s="30" t="s">
        <v>39</v>
      </c>
      <c r="U24" s="39">
        <v>7</v>
      </c>
      <c r="V24" s="40">
        <v>18</v>
      </c>
      <c r="W24" s="40">
        <v>3</v>
      </c>
      <c r="X24" s="40" t="s">
        <v>14</v>
      </c>
      <c r="Y24" s="31" t="s">
        <v>15</v>
      </c>
      <c r="Z24" s="41" t="s">
        <v>10</v>
      </c>
      <c r="AA24" s="42">
        <f t="shared" ref="AA24:AA35" si="2">P24*5/100</f>
        <v>112.6362</v>
      </c>
    </row>
    <row r="25" spans="1:38" s="15" customFormat="1" ht="15" customHeight="1" x14ac:dyDescent="0.25">
      <c r="A25" s="31">
        <v>2</v>
      </c>
      <c r="B25" s="30" t="s">
        <v>66</v>
      </c>
      <c r="C25" s="32" t="s">
        <v>68</v>
      </c>
      <c r="D25" s="33">
        <v>126.4</v>
      </c>
      <c r="E25" s="34">
        <v>21.64</v>
      </c>
      <c r="F25" s="35">
        <v>10.029999999999999</v>
      </c>
      <c r="G25" s="35">
        <v>6.23</v>
      </c>
      <c r="H25" s="35">
        <v>8.64</v>
      </c>
      <c r="I25" s="35">
        <v>6.43</v>
      </c>
      <c r="J25" s="35">
        <v>2.73</v>
      </c>
      <c r="K25" s="35">
        <v>3.23</v>
      </c>
      <c r="L25" s="36"/>
      <c r="M25" s="37"/>
      <c r="N25" s="37">
        <v>1.43</v>
      </c>
      <c r="O25" s="37"/>
      <c r="P25" s="37">
        <f t="shared" si="0"/>
        <v>2735.2960000000003</v>
      </c>
      <c r="Q25" s="38">
        <f t="shared" si="1"/>
        <v>32823.552000000003</v>
      </c>
      <c r="R25" s="38">
        <v>4704.45</v>
      </c>
      <c r="S25" s="30" t="s">
        <v>9</v>
      </c>
      <c r="T25" s="30" t="s">
        <v>39</v>
      </c>
      <c r="U25" s="39">
        <v>28</v>
      </c>
      <c r="V25" s="40" t="s">
        <v>16</v>
      </c>
      <c r="W25" s="40" t="s">
        <v>17</v>
      </c>
      <c r="X25" s="40" t="s">
        <v>12</v>
      </c>
      <c r="Y25" s="31" t="s">
        <v>13</v>
      </c>
      <c r="Z25" s="41" t="s">
        <v>10</v>
      </c>
      <c r="AA25" s="42">
        <f t="shared" si="2"/>
        <v>136.76480000000001</v>
      </c>
    </row>
    <row r="26" spans="1:38" s="15" customFormat="1" ht="15" customHeight="1" x14ac:dyDescent="0.25">
      <c r="A26" s="31">
        <v>3</v>
      </c>
      <c r="B26" s="30" t="s">
        <v>66</v>
      </c>
      <c r="C26" s="32" t="s">
        <v>85</v>
      </c>
      <c r="D26" s="33">
        <v>746.8</v>
      </c>
      <c r="E26" s="34">
        <v>21.64</v>
      </c>
      <c r="F26" s="35">
        <v>10.029999999999999</v>
      </c>
      <c r="G26" s="35">
        <v>6.23</v>
      </c>
      <c r="H26" s="35">
        <v>8.64</v>
      </c>
      <c r="I26" s="35">
        <v>6.43</v>
      </c>
      <c r="J26" s="35">
        <v>2.73</v>
      </c>
      <c r="K26" s="35">
        <v>3.23</v>
      </c>
      <c r="L26" s="36"/>
      <c r="M26" s="37"/>
      <c r="N26" s="37">
        <v>1.43</v>
      </c>
      <c r="O26" s="37"/>
      <c r="P26" s="37">
        <f t="shared" si="0"/>
        <v>16160.751999999999</v>
      </c>
      <c r="Q26" s="38">
        <f t="shared" si="1"/>
        <v>193929.02399999998</v>
      </c>
      <c r="R26" s="38">
        <v>1705.7</v>
      </c>
      <c r="S26" s="30" t="s">
        <v>18</v>
      </c>
      <c r="T26" s="30" t="s">
        <v>39</v>
      </c>
      <c r="U26" s="39">
        <v>1</v>
      </c>
      <c r="V26" s="40" t="s">
        <v>19</v>
      </c>
      <c r="W26" s="40" t="s">
        <v>20</v>
      </c>
      <c r="X26" s="40" t="s">
        <v>18</v>
      </c>
      <c r="Y26" s="31" t="s">
        <v>13</v>
      </c>
      <c r="Z26" s="41" t="s">
        <v>10</v>
      </c>
      <c r="AA26" s="42">
        <f t="shared" si="2"/>
        <v>808.0376</v>
      </c>
    </row>
    <row r="27" spans="1:38" s="15" customFormat="1" ht="15" customHeight="1" x14ac:dyDescent="0.25">
      <c r="A27" s="31">
        <v>4</v>
      </c>
      <c r="B27" s="30" t="s">
        <v>66</v>
      </c>
      <c r="C27" s="32" t="s">
        <v>81</v>
      </c>
      <c r="D27" s="33">
        <v>566.44000000000005</v>
      </c>
      <c r="E27" s="34">
        <v>21.64</v>
      </c>
      <c r="F27" s="35"/>
      <c r="G27" s="35"/>
      <c r="H27" s="35"/>
      <c r="I27" s="35"/>
      <c r="J27" s="35"/>
      <c r="K27" s="35"/>
      <c r="L27" s="36"/>
      <c r="M27" s="37"/>
      <c r="N27" s="37"/>
      <c r="O27" s="37"/>
      <c r="P27" s="37">
        <f t="shared" si="0"/>
        <v>12257.761600000002</v>
      </c>
      <c r="Q27" s="38"/>
      <c r="R27" s="38"/>
      <c r="S27" s="30"/>
      <c r="T27" s="30"/>
      <c r="U27" s="39"/>
      <c r="V27" s="40"/>
      <c r="W27" s="40"/>
      <c r="X27" s="40"/>
      <c r="Y27" s="31"/>
      <c r="Z27" s="41"/>
      <c r="AA27" s="42">
        <f t="shared" si="2"/>
        <v>612.88808000000006</v>
      </c>
    </row>
    <row r="28" spans="1:38" s="15" customFormat="1" ht="15" customHeight="1" x14ac:dyDescent="0.25">
      <c r="A28" s="31">
        <v>5</v>
      </c>
      <c r="B28" s="30" t="s">
        <v>66</v>
      </c>
      <c r="C28" s="32" t="s">
        <v>82</v>
      </c>
      <c r="D28" s="33">
        <v>749.24</v>
      </c>
      <c r="E28" s="34">
        <v>21.64</v>
      </c>
      <c r="F28" s="35"/>
      <c r="G28" s="35"/>
      <c r="H28" s="35"/>
      <c r="I28" s="35"/>
      <c r="J28" s="35"/>
      <c r="K28" s="35"/>
      <c r="L28" s="36"/>
      <c r="M28" s="37"/>
      <c r="N28" s="37"/>
      <c r="O28" s="37"/>
      <c r="P28" s="37">
        <f t="shared" si="0"/>
        <v>16213.553600000001</v>
      </c>
      <c r="Q28" s="38"/>
      <c r="R28" s="38"/>
      <c r="S28" s="30"/>
      <c r="T28" s="30"/>
      <c r="U28" s="39"/>
      <c r="V28" s="40"/>
      <c r="W28" s="40"/>
      <c r="X28" s="40"/>
      <c r="Y28" s="31"/>
      <c r="Z28" s="41"/>
      <c r="AA28" s="42">
        <f t="shared" si="2"/>
        <v>810.67768000000012</v>
      </c>
    </row>
    <row r="29" spans="1:38" s="15" customFormat="1" ht="15" customHeight="1" x14ac:dyDescent="0.25">
      <c r="A29" s="31">
        <v>6</v>
      </c>
      <c r="B29" s="30" t="s">
        <v>66</v>
      </c>
      <c r="C29" s="32" t="s">
        <v>69</v>
      </c>
      <c r="D29" s="33">
        <v>656.76</v>
      </c>
      <c r="E29" s="34">
        <v>21.64</v>
      </c>
      <c r="F29" s="35">
        <v>10.029999999999999</v>
      </c>
      <c r="G29" s="35">
        <v>6.23</v>
      </c>
      <c r="H29" s="35">
        <v>8.64</v>
      </c>
      <c r="I29" s="35">
        <v>6.43</v>
      </c>
      <c r="J29" s="35">
        <v>2.73</v>
      </c>
      <c r="K29" s="35">
        <v>3.23</v>
      </c>
      <c r="L29" s="36"/>
      <c r="M29" s="37"/>
      <c r="N29" s="37">
        <v>1.43</v>
      </c>
      <c r="O29" s="37"/>
      <c r="P29" s="37">
        <f t="shared" si="0"/>
        <v>14212.286400000001</v>
      </c>
      <c r="Q29" s="38">
        <f t="shared" si="1"/>
        <v>170547.43680000002</v>
      </c>
      <c r="R29" s="38">
        <v>2002.6</v>
      </c>
      <c r="S29" s="30" t="s">
        <v>18</v>
      </c>
      <c r="T29" s="30" t="s">
        <v>39</v>
      </c>
      <c r="U29" s="39">
        <v>4</v>
      </c>
      <c r="V29" s="40" t="s">
        <v>21</v>
      </c>
      <c r="W29" s="40" t="s">
        <v>22</v>
      </c>
      <c r="X29" s="40" t="s">
        <v>9</v>
      </c>
      <c r="Y29" s="31" t="s">
        <v>13</v>
      </c>
      <c r="Z29" s="41" t="s">
        <v>10</v>
      </c>
      <c r="AA29" s="42">
        <f t="shared" si="2"/>
        <v>710.61432000000002</v>
      </c>
    </row>
    <row r="30" spans="1:38" s="15" customFormat="1" ht="15" customHeight="1" x14ac:dyDescent="0.25">
      <c r="A30" s="31">
        <v>7</v>
      </c>
      <c r="B30" s="30" t="s">
        <v>66</v>
      </c>
      <c r="C30" s="32" t="s">
        <v>70</v>
      </c>
      <c r="D30" s="33">
        <v>153.1</v>
      </c>
      <c r="E30" s="34">
        <v>21.64</v>
      </c>
      <c r="F30" s="35">
        <v>10.029999999999999</v>
      </c>
      <c r="G30" s="35">
        <v>6.23</v>
      </c>
      <c r="H30" s="35">
        <v>8.64</v>
      </c>
      <c r="I30" s="35">
        <v>6.43</v>
      </c>
      <c r="J30" s="35">
        <v>2.73</v>
      </c>
      <c r="K30" s="35">
        <v>3.23</v>
      </c>
      <c r="L30" s="36"/>
      <c r="M30" s="37"/>
      <c r="N30" s="37">
        <v>1.43</v>
      </c>
      <c r="O30" s="37"/>
      <c r="P30" s="37">
        <f t="shared" si="0"/>
        <v>3313.0839999999998</v>
      </c>
      <c r="Q30" s="38">
        <f t="shared" si="1"/>
        <v>39757.008000000002</v>
      </c>
      <c r="R30" s="38">
        <v>5684.3</v>
      </c>
      <c r="S30" s="30" t="s">
        <v>9</v>
      </c>
      <c r="T30" s="30" t="s">
        <v>39</v>
      </c>
      <c r="U30" s="39" t="s">
        <v>14</v>
      </c>
      <c r="V30" s="40" t="s">
        <v>25</v>
      </c>
      <c r="W30" s="40" t="s">
        <v>26</v>
      </c>
      <c r="X30" s="40" t="s">
        <v>14</v>
      </c>
      <c r="Y30" s="31" t="s">
        <v>13</v>
      </c>
      <c r="Z30" s="41" t="s">
        <v>10</v>
      </c>
      <c r="AA30" s="42">
        <f t="shared" si="2"/>
        <v>165.65419999999997</v>
      </c>
    </row>
    <row r="31" spans="1:38" s="15" customFormat="1" ht="15" customHeight="1" x14ac:dyDescent="0.25">
      <c r="A31" s="31">
        <v>8</v>
      </c>
      <c r="B31" s="30" t="s">
        <v>66</v>
      </c>
      <c r="C31" s="32" t="s">
        <v>71</v>
      </c>
      <c r="D31" s="33">
        <v>627.5</v>
      </c>
      <c r="E31" s="34">
        <v>21.64</v>
      </c>
      <c r="F31" s="35">
        <v>10.029999999999999</v>
      </c>
      <c r="G31" s="35">
        <v>6.23</v>
      </c>
      <c r="H31" s="35">
        <v>8.64</v>
      </c>
      <c r="I31" s="35">
        <v>6.43</v>
      </c>
      <c r="J31" s="35">
        <v>2.73</v>
      </c>
      <c r="K31" s="35">
        <v>3.23</v>
      </c>
      <c r="L31" s="36"/>
      <c r="M31" s="37"/>
      <c r="N31" s="37">
        <v>1.43</v>
      </c>
      <c r="O31" s="37"/>
      <c r="P31" s="37">
        <f t="shared" si="0"/>
        <v>13579.1</v>
      </c>
      <c r="Q31" s="38">
        <f t="shared" si="1"/>
        <v>162949.20000000001</v>
      </c>
      <c r="R31" s="38">
        <v>4557.82</v>
      </c>
      <c r="S31" s="30" t="s">
        <v>9</v>
      </c>
      <c r="T31" s="30" t="s">
        <v>39</v>
      </c>
      <c r="U31" s="39">
        <v>14</v>
      </c>
      <c r="V31" s="40" t="s">
        <v>27</v>
      </c>
      <c r="W31" s="40" t="s">
        <v>11</v>
      </c>
      <c r="X31" s="40" t="s">
        <v>14</v>
      </c>
      <c r="Y31" s="31" t="s">
        <v>13</v>
      </c>
      <c r="Z31" s="41" t="s">
        <v>10</v>
      </c>
      <c r="AA31" s="42">
        <f t="shared" si="2"/>
        <v>678.95500000000004</v>
      </c>
    </row>
    <row r="32" spans="1:38" s="15" customFormat="1" ht="15" customHeight="1" x14ac:dyDescent="0.25">
      <c r="A32" s="31">
        <v>9</v>
      </c>
      <c r="B32" s="30" t="s">
        <v>66</v>
      </c>
      <c r="C32" s="32" t="s">
        <v>72</v>
      </c>
      <c r="D32" s="33">
        <v>215</v>
      </c>
      <c r="E32" s="34">
        <v>21.64</v>
      </c>
      <c r="F32" s="35">
        <v>10.029999999999999</v>
      </c>
      <c r="G32" s="35">
        <v>6.23</v>
      </c>
      <c r="H32" s="35">
        <v>8.64</v>
      </c>
      <c r="I32" s="35">
        <v>6.43</v>
      </c>
      <c r="J32" s="35">
        <v>2.73</v>
      </c>
      <c r="K32" s="35">
        <v>3.23</v>
      </c>
      <c r="L32" s="36"/>
      <c r="M32" s="37"/>
      <c r="N32" s="37">
        <v>1.43</v>
      </c>
      <c r="O32" s="37"/>
      <c r="P32" s="37">
        <f t="shared" si="0"/>
        <v>4652.6000000000004</v>
      </c>
      <c r="Q32" s="38">
        <f t="shared" si="1"/>
        <v>55831.200000000004</v>
      </c>
      <c r="R32" s="38">
        <v>3054.3</v>
      </c>
      <c r="S32" s="30" t="s">
        <v>9</v>
      </c>
      <c r="T32" s="30" t="s">
        <v>39</v>
      </c>
      <c r="U32" s="39">
        <v>20</v>
      </c>
      <c r="V32" s="40" t="s">
        <v>23</v>
      </c>
      <c r="W32" s="40" t="s">
        <v>23</v>
      </c>
      <c r="X32" s="40" t="s">
        <v>12</v>
      </c>
      <c r="Y32" s="31" t="s">
        <v>13</v>
      </c>
      <c r="Z32" s="41" t="s">
        <v>10</v>
      </c>
      <c r="AA32" s="42">
        <f t="shared" si="2"/>
        <v>232.63</v>
      </c>
    </row>
    <row r="33" spans="1:27" s="15" customFormat="1" ht="15" customHeight="1" x14ac:dyDescent="0.25">
      <c r="A33" s="31">
        <v>10</v>
      </c>
      <c r="B33" s="30" t="s">
        <v>66</v>
      </c>
      <c r="C33" s="32" t="s">
        <v>83</v>
      </c>
      <c r="D33" s="33">
        <v>247.3</v>
      </c>
      <c r="E33" s="34">
        <v>21.64</v>
      </c>
      <c r="F33" s="35"/>
      <c r="G33" s="35"/>
      <c r="H33" s="35"/>
      <c r="I33" s="35"/>
      <c r="J33" s="35"/>
      <c r="K33" s="35"/>
      <c r="L33" s="36"/>
      <c r="M33" s="37"/>
      <c r="N33" s="37"/>
      <c r="O33" s="37"/>
      <c r="P33" s="37">
        <f t="shared" si="0"/>
        <v>5351.5720000000001</v>
      </c>
      <c r="Q33" s="38"/>
      <c r="R33" s="38"/>
      <c r="S33" s="30"/>
      <c r="T33" s="30"/>
      <c r="U33" s="39"/>
      <c r="V33" s="40"/>
      <c r="W33" s="40"/>
      <c r="X33" s="40"/>
      <c r="Y33" s="31"/>
      <c r="Z33" s="41"/>
      <c r="AA33" s="42">
        <f>P33*5/100</f>
        <v>267.57859999999999</v>
      </c>
    </row>
    <row r="34" spans="1:27" s="15" customFormat="1" ht="15" customHeight="1" x14ac:dyDescent="0.25">
      <c r="A34" s="31">
        <v>11</v>
      </c>
      <c r="B34" s="30" t="s">
        <v>66</v>
      </c>
      <c r="C34" s="32" t="s">
        <v>73</v>
      </c>
      <c r="D34" s="33">
        <v>258.10000000000002</v>
      </c>
      <c r="E34" s="34">
        <v>21.64</v>
      </c>
      <c r="F34" s="35">
        <v>10.029999999999999</v>
      </c>
      <c r="G34" s="35">
        <v>6.23</v>
      </c>
      <c r="H34" s="35">
        <v>8.64</v>
      </c>
      <c r="I34" s="35">
        <v>6.43</v>
      </c>
      <c r="J34" s="35">
        <v>2.73</v>
      </c>
      <c r="K34" s="35">
        <v>3.23</v>
      </c>
      <c r="L34" s="36"/>
      <c r="M34" s="37"/>
      <c r="N34" s="37">
        <v>1.43</v>
      </c>
      <c r="O34" s="37"/>
      <c r="P34" s="37">
        <f t="shared" si="0"/>
        <v>5585.2840000000006</v>
      </c>
      <c r="Q34" s="38">
        <f t="shared" si="1"/>
        <v>67023.40800000001</v>
      </c>
      <c r="R34" s="38">
        <v>909.7</v>
      </c>
      <c r="S34" s="30" t="s">
        <v>28</v>
      </c>
      <c r="T34" s="30" t="s">
        <v>39</v>
      </c>
      <c r="U34" s="39">
        <v>2</v>
      </c>
      <c r="V34" s="40" t="s">
        <v>24</v>
      </c>
      <c r="W34" s="40" t="s">
        <v>29</v>
      </c>
      <c r="X34" s="40" t="s">
        <v>12</v>
      </c>
      <c r="Y34" s="31" t="s">
        <v>30</v>
      </c>
      <c r="Z34" s="41" t="s">
        <v>10</v>
      </c>
      <c r="AA34" s="42">
        <f t="shared" si="2"/>
        <v>279.26420000000002</v>
      </c>
    </row>
    <row r="35" spans="1:27" s="15" customFormat="1" ht="15" customHeight="1" x14ac:dyDescent="0.25">
      <c r="A35" s="31">
        <v>12</v>
      </c>
      <c r="B35" s="30" t="s">
        <v>66</v>
      </c>
      <c r="C35" s="32" t="s">
        <v>74</v>
      </c>
      <c r="D35" s="33">
        <v>644.51</v>
      </c>
      <c r="E35" s="34">
        <v>21.64</v>
      </c>
      <c r="F35" s="35">
        <v>10.029999999999999</v>
      </c>
      <c r="G35" s="35">
        <v>6.23</v>
      </c>
      <c r="H35" s="35">
        <v>8.64</v>
      </c>
      <c r="I35" s="35">
        <v>6.43</v>
      </c>
      <c r="J35" s="35">
        <v>2.73</v>
      </c>
      <c r="K35" s="35">
        <v>3.23</v>
      </c>
      <c r="L35" s="36"/>
      <c r="M35" s="37"/>
      <c r="N35" s="37">
        <v>1.43</v>
      </c>
      <c r="O35" s="37"/>
      <c r="P35" s="37">
        <f t="shared" si="0"/>
        <v>13947.196400000001</v>
      </c>
      <c r="Q35" s="38">
        <f t="shared" si="1"/>
        <v>167366.35680000001</v>
      </c>
      <c r="R35" s="38">
        <v>393.5</v>
      </c>
      <c r="S35" s="30" t="s">
        <v>18</v>
      </c>
      <c r="T35" s="30" t="s">
        <v>39</v>
      </c>
      <c r="U35" s="39" t="s">
        <v>12</v>
      </c>
      <c r="V35" s="40" t="s">
        <v>9</v>
      </c>
      <c r="W35" s="40" t="s">
        <v>28</v>
      </c>
      <c r="X35" s="40" t="s">
        <v>12</v>
      </c>
      <c r="Y35" s="31" t="s">
        <v>31</v>
      </c>
      <c r="Z35" s="41" t="s">
        <v>10</v>
      </c>
      <c r="AA35" s="42">
        <f t="shared" si="2"/>
        <v>697.35982000000001</v>
      </c>
    </row>
    <row r="36" spans="1:27" s="15" customFormat="1" ht="15" x14ac:dyDescent="0.25">
      <c r="A36" s="31">
        <v>13</v>
      </c>
      <c r="B36" s="30" t="s">
        <v>66</v>
      </c>
      <c r="C36" s="44" t="s">
        <v>86</v>
      </c>
      <c r="D36" s="33">
        <v>104.4</v>
      </c>
      <c r="E36" s="34">
        <v>21.64</v>
      </c>
      <c r="F36" s="35">
        <v>10.029999999999999</v>
      </c>
      <c r="G36" s="35">
        <v>6.23</v>
      </c>
      <c r="H36" s="35">
        <v>8.64</v>
      </c>
      <c r="I36" s="35">
        <v>6.43</v>
      </c>
      <c r="J36" s="35">
        <v>2.73</v>
      </c>
      <c r="K36" s="35">
        <v>3.23</v>
      </c>
      <c r="L36" s="36"/>
      <c r="M36" s="37"/>
      <c r="N36" s="45">
        <v>1.43</v>
      </c>
      <c r="O36" s="45"/>
      <c r="P36" s="37">
        <f t="shared" si="0"/>
        <v>2259.2160000000003</v>
      </c>
      <c r="Q36" s="38">
        <f t="shared" ref="Q36" si="3">P36*12</f>
        <v>27110.592000000004</v>
      </c>
      <c r="R36" s="38">
        <v>778.3</v>
      </c>
      <c r="S36" s="30" t="s">
        <v>64</v>
      </c>
      <c r="T36" s="30" t="s">
        <v>39</v>
      </c>
      <c r="U36" s="39">
        <v>8</v>
      </c>
      <c r="V36" s="40" t="s">
        <v>24</v>
      </c>
      <c r="W36" s="40" t="s">
        <v>28</v>
      </c>
      <c r="X36" s="40" t="s">
        <v>12</v>
      </c>
      <c r="Y36" s="31" t="s">
        <v>31</v>
      </c>
      <c r="Z36" s="41" t="s">
        <v>10</v>
      </c>
      <c r="AA36" s="42">
        <f>P36*5/100</f>
        <v>112.96080000000002</v>
      </c>
    </row>
    <row r="37" spans="1:27" s="15" customFormat="1" ht="15" x14ac:dyDescent="0.25">
      <c r="A37" s="31">
        <v>14</v>
      </c>
      <c r="B37" s="30" t="s">
        <v>66</v>
      </c>
      <c r="C37" s="44" t="s">
        <v>84</v>
      </c>
      <c r="D37" s="33">
        <v>256.94</v>
      </c>
      <c r="E37" s="34">
        <v>21.64</v>
      </c>
      <c r="F37" s="35"/>
      <c r="G37" s="35"/>
      <c r="H37" s="35"/>
      <c r="I37" s="35"/>
      <c r="J37" s="35"/>
      <c r="K37" s="35"/>
      <c r="L37" s="36"/>
      <c r="M37" s="37"/>
      <c r="N37" s="45"/>
      <c r="O37" s="45"/>
      <c r="P37" s="37">
        <f t="shared" si="0"/>
        <v>5560.1815999999999</v>
      </c>
      <c r="Q37" s="38"/>
      <c r="R37" s="38"/>
      <c r="S37" s="30"/>
      <c r="T37" s="30"/>
      <c r="U37" s="39"/>
      <c r="V37" s="40"/>
      <c r="W37" s="40"/>
      <c r="X37" s="40"/>
      <c r="Y37" s="31"/>
      <c r="Z37" s="41"/>
      <c r="AA37" s="42">
        <f>P37*5/100</f>
        <v>278.00907999999998</v>
      </c>
    </row>
    <row r="38" spans="1:27" s="15" customFormat="1" ht="15" x14ac:dyDescent="0.25">
      <c r="A38" s="31"/>
      <c r="B38" s="30"/>
      <c r="C38" s="44"/>
      <c r="D38" s="33"/>
      <c r="E38" s="37"/>
      <c r="F38" s="35"/>
      <c r="G38" s="35"/>
      <c r="H38" s="35"/>
      <c r="I38" s="35"/>
      <c r="J38" s="35"/>
      <c r="K38" s="35"/>
      <c r="L38" s="36"/>
      <c r="M38" s="37"/>
      <c r="N38" s="45"/>
      <c r="O38" s="45"/>
      <c r="P38" s="46" t="s">
        <v>65</v>
      </c>
      <c r="Q38" s="38"/>
      <c r="R38" s="38"/>
      <c r="S38" s="30"/>
      <c r="T38" s="30"/>
      <c r="U38" s="39"/>
      <c r="V38" s="40"/>
      <c r="W38" s="40"/>
      <c r="X38" s="40"/>
      <c r="Y38" s="31"/>
      <c r="Z38" s="48"/>
      <c r="AA38" s="43">
        <f>SUM(AA24:AA37)</f>
        <v>5904.0303799999992</v>
      </c>
    </row>
    <row r="39" spans="1:27" s="15" customFormat="1" ht="15" x14ac:dyDescent="0.25">
      <c r="A39" s="13"/>
      <c r="B39" s="53" t="s">
        <v>89</v>
      </c>
      <c r="C39" s="53"/>
      <c r="D39" s="53"/>
      <c r="E39" s="5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4"/>
      <c r="V39" s="13"/>
      <c r="W39" s="13"/>
      <c r="X39" s="13"/>
      <c r="Y39" s="13"/>
      <c r="Z39" s="13"/>
    </row>
  </sheetData>
  <mergeCells count="11">
    <mergeCell ref="A20:A21"/>
    <mergeCell ref="B20:B21"/>
    <mergeCell ref="C20:C21"/>
    <mergeCell ref="D20:D21"/>
    <mergeCell ref="A23:AA23"/>
    <mergeCell ref="AA20:AA21"/>
    <mergeCell ref="C5:E5"/>
    <mergeCell ref="F20:O20"/>
    <mergeCell ref="P20:P21"/>
    <mergeCell ref="Q20:Q21"/>
    <mergeCell ref="E20:E21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Орлов Алексей Анатольевич</dc:creator>
  <cp:lastModifiedBy>Администратор</cp:lastModifiedBy>
  <cp:lastPrinted>2019-07-09T05:21:06Z</cp:lastPrinted>
  <dcterms:created xsi:type="dcterms:W3CDTF">2015-06-01T10:16:38Z</dcterms:created>
  <dcterms:modified xsi:type="dcterms:W3CDTF">2019-07-09T05:26:14Z</dcterms:modified>
</cp:coreProperties>
</file>